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3\1 výzva\"/>
    </mc:Choice>
  </mc:AlternateContent>
  <xr:revisionPtr revIDLastSave="0" documentId="13_ncr:1_{2F47D71B-6090-4EE0-ABCE-F2DFF323535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0" i="1" l="1"/>
  <c r="S11" i="1"/>
  <c r="S10" i="1"/>
  <c r="P10" i="1"/>
  <c r="T7" i="1"/>
  <c r="S8" i="1"/>
  <c r="S9" i="1"/>
  <c r="T9" i="1"/>
  <c r="P9" i="1"/>
  <c r="S7" i="1"/>
  <c r="P7" i="1"/>
  <c r="Q14" i="1" l="1"/>
  <c r="R14" i="1"/>
</calcChain>
</file>

<file path=xl/sharedStrings.xml><?xml version="1.0" encoding="utf-8"?>
<sst xmlns="http://schemas.openxmlformats.org/spreadsheetml/2006/main" count="64" uniqueCount="52">
  <si>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</si>
  <si>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</si>
  <si>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</si>
  <si>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</si>
  <si>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</si>
  <si>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</si>
  <si>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</si>
  <si>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</si>
  <si>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</si>
  <si>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</si>
  <si>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</si>
  <si>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</si>
  <si>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</si>
  <si>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</si>
  <si>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</si>
  <si>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</si>
  <si>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</si>
  <si>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</si>
  <si>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</si>
  <si>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</si>
  <si>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</si>
  <si>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</si>
  <si>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</si>
  <si>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</si>
  <si>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</si>
  <si>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</si>
  <si>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</si>
  <si>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</si>
  <si>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</si>
  <si>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</si>
  <si>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</si>
  <si>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</si>
  <si>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</si>
  <si>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</si>
  <si>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173 - 2025 </t>
  </si>
  <si>
    <t>Notebook</t>
  </si>
  <si>
    <t>14 dní</t>
  </si>
  <si>
    <t>Mgr. Šárka Mudrová,
Tel.: 37763 8603,
 725 807 715</t>
  </si>
  <si>
    <t>Univerzitní 14, 
301 00 Plzeň,
Ústav tělesné výchovy a sportu,
místnost UT 207</t>
  </si>
  <si>
    <t>CPU: min. 10 jader, výkon min. 24 000 bodů v PassMark.
Displej: 15,1" 165Hz, rozlišení 2560 x 1600, OLED panel.
RAM: min. 24GB DDR5.
Pevný disk: 1x min. 1000 GB PCIe NVMe SSD.
Porty: min. 2x USB-A, 1x USB Type-C, HDMI.
Klávesnice: CZ podsvícená s numerickým blokem.
Bezdrátová konektivita: WiFi 7 + BT 5.4.
Hmotnost max. 1,6 kg.
Kapacita baterie: min. 60Wh.
Záruka 2 roky.</t>
  </si>
  <si>
    <t>Operační systém Windows 11 Home nebo PRO, předinstalovaný (nesmí to být licence typu K12 (EDU)).
OS Windows požadujeme z důvodu kompatibility s interními aplikacemi ZČU (Stag, Magion,...).</t>
  </si>
  <si>
    <t xml:space="preserve">USB hub s 5 výstupy </t>
  </si>
  <si>
    <t>Univerzitní 22,
301 00 Plzeň,
Fakulta ekonomická - Katedra podnikové ekonomiky a managementu,
místnost UK 412</t>
  </si>
  <si>
    <t>Ing. Simona Houdková,
Tel.: 37763 3601,
608 551 815</t>
  </si>
  <si>
    <t>USB-C vstup s flexibilním přívodním kabelem, kompatibilní s Thunderbolt 3 rozhraním Plug &amp; Play, min. 15 cm kabel.
HDMI s podporou 4K při 60 fps.
2x USB 3.0, 2x USB-C.
Podpora vysokorychlostního přenosu dat 5 Gb/s.
Technologie Power Delivery s výkonem 100 W.
Kompatibilní s Windows, macOS a Android.
Hmotnost maximálně 0,1 kg.</t>
  </si>
  <si>
    <t>Výkonný notebook min. 16" včetně myši</t>
  </si>
  <si>
    <t>Ing. Petr Pfauser, 
Tel.: 37763 6717</t>
  </si>
  <si>
    <t>Univerzitní 28, 
301 00 Plzeň,
Fakulta designu a umění Ladislava Sutnara - Děkanát,
místnost LS 230</t>
  </si>
  <si>
    <t>21 dní</t>
  </si>
  <si>
    <t>Operační systém Windows 11 Pro 64bit, předinstalovaný (nesmí to být licence typu K12 (EDU)).
OS Windows požadujeme z důvodu kompatibility s interními aplikacemi ZČU (Stag, Magion,...).</t>
  </si>
  <si>
    <t>Záruka na zařízení min. 5 let,
servis NBD onsite.</t>
  </si>
  <si>
    <t>Procesor s výkonem minimálně 33 000 bodů podle Passmark CPU Mark na adrese http://www.cpubenchmark.net/high_end_cpus.html dne 17.7.2025, min. 16 jader.
Paměť min. 32GB DDR5 5600 MHz v dvou slotech.
Grafická karta s výkonem min. 3 100 bodů podle Passmark GPU na adrese https://www.videocardbenchmark.net/high_end_gpus.html dne 10.7.2025.
Dual HD IR Webkamera min. 5MP.
Integrovaný mikrofon.
Baterie s prodlouženou dobou výdrže (vícečlánková min. 76Whr s min. 3 letou záruční dobou).
Česká podsvícená klávesnice včetně numerické části odolná proti polití.
Pevný disk min. 1TB NVME SSD.
Display: dotykový antireflexní min. 16" LED s rozlišením min. Full HD (1 920 x 1 080), min. 300Nits.
Minimálně: Wifi min. 6 e, Bluetooth min. v 5.3.
Minimálně: 2x USB-C s thundebolt,  2x USB 3.2, 1x HDMI konektor, 1x sluchátkový konektor.
Integrovaná čtečka identifikačních karet (smart card) a integrovaná čtečka otisku prstů.
Max. hmotnost notebooku 1,77 kg.
Napájecí adaptér min.100W.
Kovové šasi.
Preferujeme stříbrnou barvu.
Záruka min. 5 let, servis NBD onsite.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</si>
</sst>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D10" zoomScaleNormal="100" workbookViewId="0">
      <selection activeCell="H10" sqref="H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0.42578125" style="4" customWidth="1"/>
    <col min="4" max="4" width="12.28515625" style="147" customWidth="1"/>
    <col min="5" max="5" width="10.5703125" style="21" customWidth="1"/>
    <col min="6" max="6" width="136.855468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7.7109375" style="1" customWidth="1"/>
    <col min="12" max="12" width="26.5703125" style="1" customWidth="1"/>
    <col min="13" max="13" width="25.140625" style="1" customWidth="1"/>
    <col min="14" max="14" width="37.710937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33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195.75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29</v>
      </c>
      <c r="F7" s="41" t="s">
        <v>39</v>
      </c>
      <c r="G7" s="148"/>
      <c r="H7" s="148"/>
      <c r="I7" s="42" t="s">
        <v>32</v>
      </c>
      <c r="J7" s="38" t="s">
        <v>31</v>
      </c>
      <c r="K7" s="43"/>
      <c r="L7" s="44"/>
      <c r="M7" s="45" t="s">
        <v>37</v>
      </c>
      <c r="N7" s="45" t="s">
        <v>38</v>
      </c>
      <c r="O7" s="46" t="s">
        <v>36</v>
      </c>
      <c r="P7" s="47">
        <f>D7*Q7</f>
        <v>20000</v>
      </c>
      <c r="Q7" s="48">
        <v>20000</v>
      </c>
      <c r="R7" s="153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5.5" customHeight="1" thickBot="1" x14ac:dyDescent="0.3">
      <c r="A8" s="36"/>
      <c r="B8" s="53"/>
      <c r="C8" s="54"/>
      <c r="D8" s="55"/>
      <c r="E8" s="56"/>
      <c r="F8" s="57" t="s">
        <v>40</v>
      </c>
      <c r="G8" s="149"/>
      <c r="H8" s="58" t="s">
        <v>31</v>
      </c>
      <c r="I8" s="59"/>
      <c r="J8" s="60"/>
      <c r="K8" s="61"/>
      <c r="L8" s="62"/>
      <c r="M8" s="63"/>
      <c r="N8" s="63"/>
      <c r="O8" s="64"/>
      <c r="P8" s="65"/>
      <c r="Q8" s="66"/>
      <c r="R8" s="154"/>
      <c r="S8" s="67">
        <f>D7*R8</f>
        <v>0</v>
      </c>
      <c r="T8" s="68"/>
      <c r="U8" s="69"/>
      <c r="V8" s="70"/>
    </row>
    <row r="9" spans="1:22" ht="169.5" customHeight="1" thickBot="1" x14ac:dyDescent="0.3">
      <c r="A9" s="36"/>
      <c r="B9" s="71">
        <v>2</v>
      </c>
      <c r="C9" s="72" t="s">
        <v>41</v>
      </c>
      <c r="D9" s="73">
        <v>4</v>
      </c>
      <c r="E9" s="74" t="s">
        <v>29</v>
      </c>
      <c r="F9" s="75" t="s">
        <v>44</v>
      </c>
      <c r="G9" s="150"/>
      <c r="H9" s="76" t="s">
        <v>31</v>
      </c>
      <c r="I9" s="77" t="s">
        <v>32</v>
      </c>
      <c r="J9" s="77" t="s">
        <v>31</v>
      </c>
      <c r="K9" s="78"/>
      <c r="L9" s="79"/>
      <c r="M9" s="80" t="s">
        <v>43</v>
      </c>
      <c r="N9" s="81" t="s">
        <v>42</v>
      </c>
      <c r="O9" s="82" t="s">
        <v>36</v>
      </c>
      <c r="P9" s="83">
        <f>D9*Q9</f>
        <v>2000</v>
      </c>
      <c r="Q9" s="84">
        <v>500</v>
      </c>
      <c r="R9" s="155"/>
      <c r="S9" s="85">
        <f>D9*R9</f>
        <v>0</v>
      </c>
      <c r="T9" s="86" t="str">
        <f t="shared" ref="T9" si="0">IF(ISNUMBER(R9), IF(R9&gt;Q9,"NEVYHOVUJE","VYHOVUJE")," ")</f>
        <v xml:space="preserve"> </v>
      </c>
      <c r="U9" s="87"/>
      <c r="V9" s="88" t="s">
        <v>12</v>
      </c>
    </row>
    <row r="10" spans="1:22" ht="320.25" customHeight="1" x14ac:dyDescent="0.25">
      <c r="A10" s="36"/>
      <c r="B10" s="89">
        <v>3</v>
      </c>
      <c r="C10" s="90" t="s">
        <v>45</v>
      </c>
      <c r="D10" s="91">
        <v>1</v>
      </c>
      <c r="E10" s="92" t="s">
        <v>29</v>
      </c>
      <c r="F10" s="93" t="s">
        <v>51</v>
      </c>
      <c r="G10" s="151"/>
      <c r="H10" s="151"/>
      <c r="I10" s="94" t="s">
        <v>32</v>
      </c>
      <c r="J10" s="94" t="s">
        <v>31</v>
      </c>
      <c r="K10" s="95"/>
      <c r="L10" s="96" t="s">
        <v>50</v>
      </c>
      <c r="M10" s="97" t="s">
        <v>46</v>
      </c>
      <c r="N10" s="98" t="s">
        <v>47</v>
      </c>
      <c r="O10" s="99" t="s">
        <v>48</v>
      </c>
      <c r="P10" s="100">
        <f>D10*Q10</f>
        <v>33800</v>
      </c>
      <c r="Q10" s="101">
        <v>33800</v>
      </c>
      <c r="R10" s="156"/>
      <c r="S10" s="102">
        <f>D10*R10</f>
        <v>0</v>
      </c>
      <c r="T10" s="103" t="str">
        <f>IF(R10+R11, IF(R10+R11&gt;Q10,"NEVYHOVUJE","VYHOVUJE")," ")</f>
        <v xml:space="preserve"> </v>
      </c>
      <c r="U10" s="104"/>
      <c r="V10" s="105" t="s">
        <v>11</v>
      </c>
    </row>
    <row r="11" spans="1:22" ht="65.25" customHeight="1" thickBot="1" x14ac:dyDescent="0.3">
      <c r="A11" s="36"/>
      <c r="B11" s="106"/>
      <c r="C11" s="107"/>
      <c r="D11" s="108"/>
      <c r="E11" s="109"/>
      <c r="F11" s="110" t="s">
        <v>49</v>
      </c>
      <c r="G11" s="152"/>
      <c r="H11" s="111" t="s">
        <v>31</v>
      </c>
      <c r="I11" s="112"/>
      <c r="J11" s="112"/>
      <c r="K11" s="113"/>
      <c r="L11" s="114"/>
      <c r="M11" s="115"/>
      <c r="N11" s="116"/>
      <c r="O11" s="117"/>
      <c r="P11" s="118"/>
      <c r="Q11" s="119"/>
      <c r="R11" s="157"/>
      <c r="S11" s="120">
        <f>D10*R11</f>
        <v>0</v>
      </c>
      <c r="T11" s="121"/>
      <c r="U11" s="122"/>
      <c r="V11" s="123"/>
    </row>
    <row r="12" spans="1:22" ht="17.45" customHeight="1" thickTop="1" thickBot="1" x14ac:dyDescent="0.3">
      <c r="B12" s="124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25" t="s">
        <v>25</v>
      </c>
      <c r="C13" s="125"/>
      <c r="D13" s="125"/>
      <c r="E13" s="125"/>
      <c r="F13" s="125"/>
      <c r="G13" s="125"/>
      <c r="H13" s="126"/>
      <c r="I13" s="126"/>
      <c r="J13" s="127"/>
      <c r="K13" s="127"/>
      <c r="L13" s="26"/>
      <c r="M13" s="26"/>
      <c r="N13" s="26"/>
      <c r="O13" s="128"/>
      <c r="P13" s="128"/>
      <c r="Q13" s="129" t="s">
        <v>9</v>
      </c>
      <c r="R13" s="130" t="s">
        <v>10</v>
      </c>
      <c r="S13" s="131"/>
      <c r="T13" s="132"/>
      <c r="U13" s="133"/>
      <c r="V13" s="134"/>
    </row>
    <row r="14" spans="1:22" ht="50.45" customHeight="1" thickTop="1" thickBot="1" x14ac:dyDescent="0.3">
      <c r="B14" s="135" t="s">
        <v>24</v>
      </c>
      <c r="C14" s="135"/>
      <c r="D14" s="135"/>
      <c r="E14" s="135"/>
      <c r="F14" s="135"/>
      <c r="G14" s="135"/>
      <c r="H14" s="135"/>
      <c r="I14" s="136"/>
      <c r="L14" s="6"/>
      <c r="M14" s="6"/>
      <c r="N14" s="6"/>
      <c r="O14" s="137"/>
      <c r="P14" s="137"/>
      <c r="Q14" s="138">
        <f>SUM(P7:P11)</f>
        <v>55800</v>
      </c>
      <c r="R14" s="139">
        <f>SUM(S7:S11)</f>
        <v>0</v>
      </c>
      <c r="S14" s="140"/>
      <c r="T14" s="141"/>
    </row>
    <row r="15" spans="1:22" ht="15.75" thickTop="1" x14ac:dyDescent="0.25">
      <c r="B15" s="142" t="s">
        <v>27</v>
      </c>
      <c r="C15" s="142"/>
      <c r="D15" s="142"/>
      <c r="E15" s="142"/>
      <c r="F15" s="142"/>
      <c r="G15" s="142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43"/>
      <c r="C16" s="143"/>
      <c r="D16" s="143"/>
      <c r="E16" s="143"/>
      <c r="F16" s="143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43"/>
      <c r="C17" s="143"/>
      <c r="D17" s="143"/>
      <c r="E17" s="143"/>
      <c r="F17" s="143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x14ac:dyDescent="0.25">
      <c r="B18" s="144"/>
      <c r="C18" s="145"/>
      <c r="D18" s="145"/>
      <c r="E18" s="145"/>
      <c r="F18" s="14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127"/>
      <c r="D19" s="146"/>
      <c r="E19" s="127"/>
      <c r="F19" s="127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127"/>
      <c r="D20" s="146"/>
      <c r="E20" s="127"/>
      <c r="F20" s="127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127"/>
      <c r="D21" s="146"/>
      <c r="E21" s="127"/>
      <c r="F21" s="12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127"/>
      <c r="D22" s="146"/>
      <c r="E22" s="127"/>
      <c r="F22" s="12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127"/>
      <c r="D23" s="146"/>
      <c r="E23" s="127"/>
      <c r="F23" s="127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127"/>
      <c r="D24" s="146"/>
      <c r="E24" s="127"/>
      <c r="F24" s="127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127"/>
      <c r="D25" s="146"/>
      <c r="E25" s="127"/>
      <c r="F25" s="127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127"/>
      <c r="D26" s="146"/>
      <c r="E26" s="127"/>
      <c r="F26" s="127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127"/>
      <c r="D27" s="146"/>
      <c r="E27" s="127"/>
      <c r="F27" s="127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127"/>
      <c r="D28" s="146"/>
      <c r="E28" s="127"/>
      <c r="F28" s="127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127"/>
      <c r="D29" s="146"/>
      <c r="E29" s="127"/>
      <c r="F29" s="127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127"/>
      <c r="D30" s="146"/>
      <c r="E30" s="127"/>
      <c r="F30" s="127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127"/>
      <c r="D31" s="146"/>
      <c r="E31" s="127"/>
      <c r="F31" s="127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127"/>
      <c r="D32" s="146"/>
      <c r="E32" s="127"/>
      <c r="F32" s="127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27"/>
      <c r="D33" s="146"/>
      <c r="E33" s="127"/>
      <c r="F33" s="127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27"/>
      <c r="D34" s="146"/>
      <c r="E34" s="127"/>
      <c r="F34" s="127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27"/>
      <c r="D35" s="146"/>
      <c r="E35" s="127"/>
      <c r="F35" s="127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27"/>
      <c r="D36" s="146"/>
      <c r="E36" s="127"/>
      <c r="F36" s="127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27"/>
      <c r="D37" s="146"/>
      <c r="E37" s="127"/>
      <c r="F37" s="127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27"/>
      <c r="D38" s="146"/>
      <c r="E38" s="127"/>
      <c r="F38" s="127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27"/>
      <c r="D39" s="146"/>
      <c r="E39" s="127"/>
      <c r="F39" s="127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27"/>
      <c r="D40" s="146"/>
      <c r="E40" s="127"/>
      <c r="F40" s="127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27"/>
      <c r="D41" s="146"/>
      <c r="E41" s="127"/>
      <c r="F41" s="127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27"/>
      <c r="D42" s="146"/>
      <c r="E42" s="127"/>
      <c r="F42" s="127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27"/>
      <c r="D43" s="146"/>
      <c r="E43" s="127"/>
      <c r="F43" s="127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27"/>
      <c r="D44" s="146"/>
      <c r="E44" s="127"/>
      <c r="F44" s="127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27"/>
      <c r="D45" s="146"/>
      <c r="E45" s="127"/>
      <c r="F45" s="127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27"/>
      <c r="D46" s="146"/>
      <c r="E46" s="127"/>
      <c r="F46" s="127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27"/>
      <c r="D47" s="146"/>
      <c r="E47" s="127"/>
      <c r="F47" s="127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27"/>
      <c r="D48" s="146"/>
      <c r="E48" s="127"/>
      <c r="F48" s="127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27"/>
      <c r="D49" s="146"/>
      <c r="E49" s="127"/>
      <c r="F49" s="127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27"/>
      <c r="D50" s="146"/>
      <c r="E50" s="127"/>
      <c r="F50" s="127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27"/>
      <c r="D51" s="146"/>
      <c r="E51" s="127"/>
      <c r="F51" s="127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27"/>
      <c r="D52" s="146"/>
      <c r="E52" s="127"/>
      <c r="F52" s="127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27"/>
      <c r="D53" s="146"/>
      <c r="E53" s="127"/>
      <c r="F53" s="127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27"/>
      <c r="D54" s="146"/>
      <c r="E54" s="127"/>
      <c r="F54" s="127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27"/>
      <c r="D55" s="146"/>
      <c r="E55" s="127"/>
      <c r="F55" s="127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27"/>
      <c r="D56" s="146"/>
      <c r="E56" s="127"/>
      <c r="F56" s="127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27"/>
      <c r="D57" s="146"/>
      <c r="E57" s="127"/>
      <c r="F57" s="127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27"/>
      <c r="D58" s="146"/>
      <c r="E58" s="127"/>
      <c r="F58" s="127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27"/>
      <c r="D59" s="146"/>
      <c r="E59" s="127"/>
      <c r="F59" s="127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27"/>
      <c r="D60" s="146"/>
      <c r="E60" s="127"/>
      <c r="F60" s="127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27"/>
      <c r="D61" s="146"/>
      <c r="E61" s="127"/>
      <c r="F61" s="127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27"/>
      <c r="D62" s="146"/>
      <c r="E62" s="127"/>
      <c r="F62" s="127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27"/>
      <c r="D63" s="146"/>
      <c r="E63" s="127"/>
      <c r="F63" s="127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27"/>
      <c r="D64" s="146"/>
      <c r="E64" s="127"/>
      <c r="F64" s="127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27"/>
      <c r="D65" s="146"/>
      <c r="E65" s="127"/>
      <c r="F65" s="127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27"/>
      <c r="D66" s="146"/>
      <c r="E66" s="127"/>
      <c r="F66" s="127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27"/>
      <c r="D67" s="146"/>
      <c r="E67" s="127"/>
      <c r="F67" s="127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27"/>
      <c r="D68" s="146"/>
      <c r="E68" s="127"/>
      <c r="F68" s="127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27"/>
      <c r="D69" s="146"/>
      <c r="E69" s="127"/>
      <c r="F69" s="127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27"/>
      <c r="D70" s="146"/>
      <c r="E70" s="127"/>
      <c r="F70" s="127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27"/>
      <c r="D71" s="146"/>
      <c r="E71" s="127"/>
      <c r="F71" s="127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27"/>
      <c r="D72" s="146"/>
      <c r="E72" s="127"/>
      <c r="F72" s="127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27"/>
      <c r="D73" s="146"/>
      <c r="E73" s="127"/>
      <c r="F73" s="127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27"/>
      <c r="D74" s="146"/>
      <c r="E74" s="127"/>
      <c r="F74" s="127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27"/>
      <c r="D75" s="146"/>
      <c r="E75" s="127"/>
      <c r="F75" s="127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27"/>
      <c r="D76" s="146"/>
      <c r="E76" s="127"/>
      <c r="F76" s="127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27"/>
      <c r="D77" s="146"/>
      <c r="E77" s="127"/>
      <c r="F77" s="127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27"/>
      <c r="D78" s="146"/>
      <c r="E78" s="127"/>
      <c r="F78" s="127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27"/>
      <c r="D79" s="146"/>
      <c r="E79" s="127"/>
      <c r="F79" s="127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27"/>
      <c r="D80" s="146"/>
      <c r="E80" s="127"/>
      <c r="F80" s="127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27"/>
      <c r="D81" s="146"/>
      <c r="E81" s="127"/>
      <c r="F81" s="127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27"/>
      <c r="D82" s="146"/>
      <c r="E82" s="127"/>
      <c r="F82" s="127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27"/>
      <c r="D83" s="146"/>
      <c r="E83" s="127"/>
      <c r="F83" s="127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27"/>
      <c r="D84" s="146"/>
      <c r="E84" s="127"/>
      <c r="F84" s="127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27"/>
      <c r="D85" s="146"/>
      <c r="E85" s="127"/>
      <c r="F85" s="127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27"/>
      <c r="D86" s="146"/>
      <c r="E86" s="127"/>
      <c r="F86" s="127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27"/>
      <c r="D87" s="146"/>
      <c r="E87" s="127"/>
      <c r="F87" s="127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27"/>
      <c r="D88" s="146"/>
      <c r="E88" s="127"/>
      <c r="F88" s="127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27"/>
      <c r="D89" s="146"/>
      <c r="E89" s="127"/>
      <c r="F89" s="127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27"/>
      <c r="D90" s="146"/>
      <c r="E90" s="127"/>
      <c r="F90" s="127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27"/>
      <c r="D91" s="146"/>
      <c r="E91" s="127"/>
      <c r="F91" s="127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27"/>
      <c r="D92" s="146"/>
      <c r="E92" s="127"/>
      <c r="F92" s="127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27"/>
      <c r="D93" s="146"/>
      <c r="E93" s="127"/>
      <c r="F93" s="127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27"/>
      <c r="D94" s="146"/>
      <c r="E94" s="127"/>
      <c r="F94" s="127"/>
      <c r="G94" s="15"/>
      <c r="H94" s="15"/>
      <c r="I94" s="10"/>
      <c r="J94" s="10"/>
      <c r="K94" s="10"/>
      <c r="L94" s="10"/>
      <c r="M94" s="10"/>
      <c r="N94" s="16"/>
      <c r="O94" s="16"/>
      <c r="P94" s="16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jvuwSWmbx6xEEtTl/s2waqH4hoUeIeYCx2glnYKf2EOhpgnvcO5kBOX+UvXZF0lLJrJDAl1jHM2bo1/nD2zaXw==" saltValue="13r43TJXTGTOVT3CR09QlA==" spinCount="100000" sheet="1" objects="1" scenarios="1"/>
  <mergeCells count="39">
    <mergeCell ref="V10:V11"/>
    <mergeCell ref="U10:U11"/>
    <mergeCell ref="M10:M11"/>
    <mergeCell ref="N10:N11"/>
    <mergeCell ref="P10:P11"/>
    <mergeCell ref="Q10:Q11"/>
    <mergeCell ref="T10:T11"/>
    <mergeCell ref="B10:B11"/>
    <mergeCell ref="I10:I11"/>
    <mergeCell ref="J10:J11"/>
    <mergeCell ref="K10:K11"/>
    <mergeCell ref="O10:O11"/>
    <mergeCell ref="L10:L11"/>
    <mergeCell ref="C10:C11"/>
    <mergeCell ref="D10:D11"/>
    <mergeCell ref="E10:E11"/>
    <mergeCell ref="B15:G15"/>
    <mergeCell ref="R14:T14"/>
    <mergeCell ref="R13:T13"/>
    <mergeCell ref="B13:G13"/>
    <mergeCell ref="B14:H14"/>
    <mergeCell ref="B1:D1"/>
    <mergeCell ref="G5:H5"/>
    <mergeCell ref="B7:B8"/>
    <mergeCell ref="D7:D8"/>
    <mergeCell ref="E7:E8"/>
    <mergeCell ref="C7:C8"/>
    <mergeCell ref="T7:T8"/>
    <mergeCell ref="I7:I8"/>
    <mergeCell ref="J7:J8"/>
    <mergeCell ref="K7:K8"/>
    <mergeCell ref="U7:U8"/>
    <mergeCell ref="V7:V8"/>
    <mergeCell ref="P7:P8"/>
    <mergeCell ref="Q7:Q8"/>
    <mergeCell ref="M7:M8"/>
    <mergeCell ref="N7:N8"/>
    <mergeCell ref="O7:O8"/>
    <mergeCell ref="L7:L8"/>
  </mergeCells>
  <conditionalFormatting sqref="G7:H1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1">
    <cfRule type="notContainsBlanks" dxfId="4" priority="83">
      <formula>LEN(TRIM(R7))&gt;0</formula>
    </cfRule>
    <cfRule type="notContainsBlanks" dxfId="3" priority="84">
      <formula>LEN(TRIM(R7))&gt;0</formula>
    </cfRule>
    <cfRule type="containsBlanks" dxfId="2" priority="86">
      <formula>LEN(TRIM(R7))=0</formula>
    </cfRule>
  </conditionalFormatting>
  <conditionalFormatting sqref="T7 T9:T10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1">
    <dataValidation type="list" allowBlank="1" showInputMessage="1" showErrorMessage="1" sqref="E7 E9:E10" xr:uid="{349A6282-9232-40B5-B155-0C95E3B5B228}">
      <formula1>"ks,bal,sada,m,"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2025-09-22T10:03:49Z</dcterms:modified>
</cp:coreProperties>
</file>